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Вып.плана._9" sheetId="1" r:id="rId1"/>
  </sheets>
  <definedNames>
    <definedName name="Excel_BuiltIn_Print_Area" localSheetId="0">'Вып.плана._9'!$A$1:$F$69</definedName>
    <definedName name="Excel_BuiltIn_Print_Titles" localSheetId="0">'Вып.плана._9'!$16:$19</definedName>
    <definedName name="_xlnm.Print_Area" localSheetId="0">'Вып.плана._9'!$A$1:$F$69</definedName>
    <definedName name="_xlnm.Print_Titles" localSheetId="0">'Вып.плана._9'!$17:$19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<sst xmlns="http://schemas.openxmlformats.org/spreadsheetml/2006/main" count="160" uniqueCount="155">
  <si>
    <t xml:space="preserve"> ПРИЛОЖЕНИЕ 1</t>
  </si>
  <si>
    <t>к решению Совета депутатов</t>
  </si>
  <si>
    <t xml:space="preserve">  сельского поселения Казым</t>
  </si>
  <si>
    <t xml:space="preserve"> от     декабря 2022 года № </t>
  </si>
  <si>
    <t xml:space="preserve"> от 9  декабря 2021 года № 36</t>
  </si>
  <si>
    <t>Д О Х О Д Ы</t>
  </si>
  <si>
    <t>бюджета сельского поселения Казым на 2022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</si>
  <si>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</si>
  <si>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</si>
  <si>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</si>
  <si>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</si>
  <si>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</si>
  <si>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</si>
  <si>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</si>
  <si>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</si>
  <si>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</si>
  <si>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</si>
  <si>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</si>
  <si>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</si>
  <si>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</si>
  <si>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</si>
  <si>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</si>
  <si>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</si>
  <si>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</si>
  <si>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</si>
  <si>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</si>
  <si>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</si>
  <si>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000 1 01 02020 01 0000 110
</t>
  </si>
  <si>
    <t xml:space="preserve">1.1.1.3.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</si>
  <si>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</si>
  <si>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</si>
  <si>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</si>
  <si>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</si>
  <si>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</si>
  <si>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</si>
  <si>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</si>
  <si>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</si>
  <si>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</si>
  <si>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</si>
  <si>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</si>
  <si>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</si>
  <si>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</si>
  <si>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</si>
  <si>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</si>
  <si>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</si>
  <si>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</si>
  <si>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</si>
  <si>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</si>
  <si>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</si>
  <si>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</si>
  <si>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 xml:space="preserve">НАЛОГИ НА СОВОКУПНЫЙ ДОХОД
</t>
  </si>
  <si>
    <t>000 1 05 00000 00 0000 000</t>
  </si>
  <si>
    <t>1.3.1.</t>
  </si>
  <si>
    <t xml:space="preserve">Единый сельскохозяйственный налог
</t>
  </si>
  <si>
    <t xml:space="preserve">000 1 05 03000 01 0000 110
</t>
  </si>
  <si>
    <t xml:space="preserve">1.3.1.1. </t>
  </si>
  <si>
    <t xml:space="preserve">000 1 05 03010 01 0000 110
</t>
  </si>
  <si>
    <t xml:space="preserve">1.4. </t>
  </si>
  <si>
    <t>НАЛОГИ НА ИМУЩЕСТВО</t>
  </si>
  <si>
    <t>000 1 06 00000 00 0000 000</t>
  </si>
  <si>
    <t>1.4.1.</t>
  </si>
  <si>
    <t>Налог на имущество физических лиц</t>
  </si>
  <si>
    <t>000 1 06 01000 00 0000 110</t>
  </si>
  <si>
    <t xml:space="preserve">1.4.1.1.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</si>
  <si>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</si>
  <si>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</si>
  <si>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1.4.2. </t>
  </si>
  <si>
    <t>Транспортный налог</t>
  </si>
  <si>
    <t>000 1 06 04000 02 0000 110</t>
  </si>
  <si>
    <t>1.4.2.1</t>
  </si>
  <si>
    <t>Транспортный налог с организаций</t>
  </si>
  <si>
    <t>000 1 06 04011 02 0000 110</t>
  </si>
  <si>
    <t>1.4.2.2.</t>
  </si>
  <si>
    <t>Транспортный налог с физических лиц</t>
  </si>
  <si>
    <t>000 1 06 04012 02 0000 110</t>
  </si>
  <si>
    <t xml:space="preserve">1.4.3. </t>
  </si>
  <si>
    <t xml:space="preserve">Земельный налог </t>
  </si>
  <si>
    <t>000 1 06 06000 00 0000 110</t>
  </si>
  <si>
    <t xml:space="preserve">1.4.3.1.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</si>
  <si>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</si>
  <si>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</si>
  <si>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1.4.3.2.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</si>
  <si>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</si>
  <si>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</si>
  <si>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1.5.</t>
  </si>
  <si>
    <t>ГОСУДАРСТВЕННАЯ ПОШЛИНА</t>
  </si>
  <si>
    <t>000 1 08 00000 00 0000 000</t>
  </si>
  <si>
    <t xml:space="preserve">1.5.1.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</si>
  <si>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</si>
  <si>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</si>
  <si>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1.5.1.1.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</si>
  <si>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</si>
  <si>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</si>
  <si>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1.6.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</si>
  <si>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</si>
  <si>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</si>
  <si>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1.6.1.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</si>
  <si>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</si>
  <si>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</si>
  <si>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1.6.1.1.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</si>
  <si>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</si>
  <si>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</si>
  <si>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1.6.2.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</si>
  <si>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</si>
  <si>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000 1 11 09000 00 0000 120
</t>
  </si>
  <si>
    <t>1.6.2.1.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</si>
  <si>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</si>
  <si>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</si>
  <si>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</si>
  <si>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</si>
  <si>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</si>
  <si>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</si>
  <si>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</si>
  <si>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</si>
  <si>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</si>
  <si>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</si>
  <si>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</si>
  <si>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</si>
  <si>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</si>
  <si>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</si>
  <si>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</si>
  <si>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</si>
  <si>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</si>
  <si>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</si>
  <si>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</si>
  <si>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</si>
  <si>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</si>
  <si>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</si>
  <si>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</si>
  <si>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</si>
  <si>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</si>
  <si>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</si>
  <si>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</si>
  <si>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Прочие субсидии бюджетам сельских поселений
</t>
  </si>
  <si>
    <t xml:space="preserve">000 2 02 29999 10 0000 150
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</si>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</sst>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\ _₽_-;\-* #,##0.00\ _₽_-;_-* &quot;-&quot;??\ _₽_-;_-@_-"/>
    <numFmt numFmtId="175" formatCode="_-* #,##0\ _₽_-;\-* #,##0\ _₽_-;_-* &quot;-&quot;\ _₽_-;_-@_-"/>
    <numFmt numFmtId="176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4" fontId="7" fillId="0" borderId="0" applyFill="0" applyBorder="0" applyAlignment="0" applyProtection="0"/>
    <xf numFmtId="175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left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53" applyNumberFormat="1" applyFont="1" applyFill="1" applyBorder="1" applyAlignment="1" applyProtection="1">
      <alignment/>
      <protection hidden="1"/>
    </xf>
    <xf numFmtId="176" fontId="2" fillId="0" borderId="10" xfId="53" applyNumberFormat="1" applyFont="1" applyFill="1" applyBorder="1" applyAlignment="1" applyProtection="1">
      <alignment horizontal="center" vertical="center"/>
      <protection hidden="1"/>
    </xf>
    <xf numFmtId="176" fontId="2" fillId="0" borderId="10" xfId="53" applyNumberFormat="1" applyFont="1" applyFill="1" applyBorder="1" applyAlignment="1" applyProtection="1">
      <alignment horizontal="left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4" fontId="3" fillId="0" borderId="0" xfId="53" applyNumberFormat="1" applyFont="1">
      <alignment/>
      <protection/>
    </xf>
    <xf numFmtId="0" fontId="2" fillId="0" borderId="0" xfId="0" applyFont="1" applyBorder="1" applyAlignment="1">
      <alignment horizontal="center" vertical="top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176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top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view="pageBreakPreview" zoomScaleSheetLayoutView="100" workbookViewId="0" topLeftCell="A52">
      <selection activeCell="B60" sqref="B60"/>
    </sheetView>
  </sheetViews>
  <sheetFormatPr defaultColWidth="9.00390625" defaultRowHeight="12.75"/>
  <cols>
    <col min="1" max="1" width="8.75390625" style="2" customWidth="1"/>
    <col min="2" max="2" width="53.125" style="3" customWidth="1"/>
    <col min="3" max="3" width="34.375" style="2" customWidth="1"/>
    <col min="4" max="4" width="22.00390625" style="2" hidden="1" customWidth="1"/>
    <col min="5" max="5" width="16.875" style="2" hidden="1" customWidth="1"/>
    <col min="6" max="6" width="21.375" style="2" customWidth="1"/>
    <col min="7" max="7" width="21.625" style="2" customWidth="1"/>
    <col min="8" max="8" width="13.25390625" style="2" customWidth="1"/>
    <col min="9" max="9" width="9.125" style="2" bestFit="1" customWidth="1"/>
    <col min="10" max="16384" width="9.125" style="2" customWidth="1"/>
  </cols>
  <sheetData>
    <row r="1" spans="2:6" ht="15.75">
      <c r="B1" s="4"/>
      <c r="C1" s="33" t="s">
        <v>0</v>
      </c>
      <c r="D1" s="33"/>
      <c r="E1" s="33"/>
      <c r="F1" s="33"/>
    </row>
    <row r="2" spans="2:6" ht="15.75">
      <c r="B2" s="4"/>
      <c r="C2" s="33" t="s">
        <v>1</v>
      </c>
      <c r="D2" s="33"/>
      <c r="E2" s="33"/>
      <c r="F2" s="33"/>
    </row>
    <row r="3" spans="2:6" ht="15.75">
      <c r="B3" s="4"/>
      <c r="C3" s="34" t="s">
        <v>2</v>
      </c>
      <c r="D3" s="34"/>
      <c r="E3" s="34"/>
      <c r="F3" s="34"/>
    </row>
    <row r="4" spans="2:6" ht="15.75">
      <c r="B4" s="4"/>
      <c r="C4" s="34" t="s">
        <v>3</v>
      </c>
      <c r="D4" s="34"/>
      <c r="E4" s="34"/>
      <c r="F4" s="34"/>
    </row>
    <row r="5" spans="2:6" ht="15.75">
      <c r="B5" s="4"/>
      <c r="C5" s="5"/>
      <c r="D5" s="5"/>
      <c r="E5" s="5"/>
      <c r="F5" s="5"/>
    </row>
    <row r="6" spans="2:6" ht="15.75">
      <c r="B6" s="4"/>
      <c r="C6" s="33" t="s">
        <v>0</v>
      </c>
      <c r="D6" s="33"/>
      <c r="E6" s="33"/>
      <c r="F6" s="33"/>
    </row>
    <row r="7" spans="2:6" ht="15.75">
      <c r="B7" s="4"/>
      <c r="C7" s="33" t="s">
        <v>1</v>
      </c>
      <c r="D7" s="33"/>
      <c r="E7" s="33"/>
      <c r="F7" s="33"/>
    </row>
    <row r="8" spans="2:6" ht="15.75">
      <c r="B8" s="4"/>
      <c r="C8" s="34" t="s">
        <v>2</v>
      </c>
      <c r="D8" s="34"/>
      <c r="E8" s="34"/>
      <c r="F8" s="34"/>
    </row>
    <row r="9" spans="2:6" ht="15.75">
      <c r="B9" s="4"/>
      <c r="C9" s="34" t="s">
        <v>4</v>
      </c>
      <c r="D9" s="34"/>
      <c r="E9" s="34"/>
      <c r="F9" s="34"/>
    </row>
    <row r="10" spans="2:6" ht="15.75">
      <c r="B10" s="4"/>
      <c r="C10" s="5"/>
      <c r="D10" s="5"/>
      <c r="E10" s="5"/>
      <c r="F10" s="5"/>
    </row>
    <row r="11" spans="2:6" ht="15.75">
      <c r="B11" s="4"/>
      <c r="C11" s="5"/>
      <c r="D11" s="5"/>
      <c r="E11" s="5"/>
      <c r="F11" s="5"/>
    </row>
    <row r="12" spans="2:6" ht="15.75">
      <c r="B12" s="4"/>
      <c r="C12" s="5"/>
      <c r="D12" s="5"/>
      <c r="E12" s="5"/>
      <c r="F12" s="5"/>
    </row>
    <row r="13" spans="1:6" s="1" customFormat="1" ht="18.75">
      <c r="A13" s="38" t="s">
        <v>5</v>
      </c>
      <c r="B13" s="38"/>
      <c r="C13" s="38"/>
      <c r="D13" s="38"/>
      <c r="E13" s="38"/>
      <c r="F13" s="38"/>
    </row>
    <row r="14" spans="1:6" ht="18.75">
      <c r="A14" s="38" t="s">
        <v>6</v>
      </c>
      <c r="B14" s="38"/>
      <c r="C14" s="38"/>
      <c r="D14" s="38"/>
      <c r="E14" s="38"/>
      <c r="F14" s="38"/>
    </row>
    <row r="15" spans="2:6" ht="15.75">
      <c r="B15" s="6"/>
      <c r="C15" s="6"/>
      <c r="D15" s="6"/>
      <c r="E15" s="6"/>
      <c r="F15" s="6"/>
    </row>
    <row r="16" spans="2:6" ht="15.75">
      <c r="B16" s="4"/>
      <c r="C16" s="7"/>
      <c r="D16" s="7"/>
      <c r="E16" s="7"/>
      <c r="F16" s="8" t="s">
        <v>7</v>
      </c>
    </row>
    <row r="17" spans="1:6" ht="12.75">
      <c r="A17" s="37" t="s">
        <v>8</v>
      </c>
      <c r="B17" s="37" t="s">
        <v>9</v>
      </c>
      <c r="C17" s="37" t="s">
        <v>10</v>
      </c>
      <c r="D17" s="37" t="s">
        <v>11</v>
      </c>
      <c r="E17" s="37" t="s">
        <v>12</v>
      </c>
      <c r="F17" s="37" t="s">
        <v>11</v>
      </c>
    </row>
    <row r="18" spans="1:6" ht="12.75">
      <c r="A18" s="37"/>
      <c r="B18" s="37"/>
      <c r="C18" s="37"/>
      <c r="D18" s="37"/>
      <c r="E18" s="37"/>
      <c r="F18" s="37"/>
    </row>
    <row r="19" spans="1:6" ht="15.75">
      <c r="A19" s="9">
        <v>1</v>
      </c>
      <c r="B19" s="9">
        <v>2</v>
      </c>
      <c r="C19" s="9">
        <v>3</v>
      </c>
      <c r="D19" s="9"/>
      <c r="E19" s="9"/>
      <c r="F19" s="10">
        <v>4</v>
      </c>
    </row>
    <row r="20" spans="1:6" ht="15.75">
      <c r="A20" s="11" t="s">
        <v>13</v>
      </c>
      <c r="B20" s="12" t="s">
        <v>14</v>
      </c>
      <c r="C20" s="9" t="s">
        <v>15</v>
      </c>
      <c r="D20" s="13">
        <f>D21+D26+D35+D44+D47+D52+D32</f>
        <v>5337260</v>
      </c>
      <c r="E20" s="13">
        <f>E21+E26+E35+E44+E47+E52+E32</f>
        <v>280</v>
      </c>
      <c r="F20" s="13">
        <f>F21+F26+F35+F44+F47+F52+F32</f>
        <v>5337540</v>
      </c>
    </row>
    <row r="21" spans="1:6" ht="15.75">
      <c r="A21" s="14" t="s">
        <v>16</v>
      </c>
      <c r="B21" s="15" t="s">
        <v>17</v>
      </c>
      <c r="C21" s="16" t="s">
        <v>18</v>
      </c>
      <c r="D21" s="17">
        <f>D22</f>
        <v>2059300</v>
      </c>
      <c r="E21" s="17">
        <f>E22</f>
        <v>0</v>
      </c>
      <c r="F21" s="17">
        <f>F22</f>
        <v>2059300</v>
      </c>
    </row>
    <row r="22" spans="1:6" ht="15.75">
      <c r="A22" s="14" t="s">
        <v>19</v>
      </c>
      <c r="B22" s="15" t="s">
        <v>20</v>
      </c>
      <c r="C22" s="16" t="s">
        <v>21</v>
      </c>
      <c r="D22" s="17">
        <f>D23+D24+D25</f>
        <v>2059300</v>
      </c>
      <c r="E22" s="17">
        <f>E23+E24+E25</f>
        <v>0</v>
      </c>
      <c r="F22" s="17">
        <f>F23+F24+F25</f>
        <v>2059300</v>
      </c>
    </row>
    <row r="23" spans="1:6" ht="94.5">
      <c r="A23" s="14" t="s">
        <v>22</v>
      </c>
      <c r="B23" s="15" t="s">
        <v>23</v>
      </c>
      <c r="C23" s="16" t="s">
        <v>24</v>
      </c>
      <c r="D23" s="17">
        <v>2043500</v>
      </c>
      <c r="E23" s="17">
        <v>0</v>
      </c>
      <c r="F23" s="17">
        <f>E23+D23</f>
        <v>2043500</v>
      </c>
    </row>
    <row r="24" spans="1:6" ht="174" customHeight="1">
      <c r="A24" s="14" t="s">
        <v>25</v>
      </c>
      <c r="B24" s="18" t="s">
        <v>26</v>
      </c>
      <c r="C24" s="16" t="s">
        <v>27</v>
      </c>
      <c r="D24" s="17">
        <v>1300</v>
      </c>
      <c r="E24" s="17">
        <v>0</v>
      </c>
      <c r="F24" s="17">
        <f>E24+D24</f>
        <v>1300</v>
      </c>
    </row>
    <row r="25" spans="1:6" ht="63">
      <c r="A25" s="14" t="s">
        <v>28</v>
      </c>
      <c r="B25" s="19" t="s">
        <v>29</v>
      </c>
      <c r="C25" s="20" t="s">
        <v>30</v>
      </c>
      <c r="D25" s="17">
        <v>14500</v>
      </c>
      <c r="E25" s="17">
        <v>0</v>
      </c>
      <c r="F25" s="17">
        <f>E25+D25</f>
        <v>14500</v>
      </c>
    </row>
    <row r="26" spans="1:6" ht="47.25">
      <c r="A26" s="14" t="s">
        <v>31</v>
      </c>
      <c r="B26" s="15" t="s">
        <v>32</v>
      </c>
      <c r="C26" s="20" t="s">
        <v>33</v>
      </c>
      <c r="D26" s="17">
        <f>D27</f>
        <v>1901400</v>
      </c>
      <c r="E26" s="17">
        <f>E27</f>
        <v>280</v>
      </c>
      <c r="F26" s="17">
        <f>F27</f>
        <v>1901680</v>
      </c>
    </row>
    <row r="27" spans="1:6" ht="47.25">
      <c r="A27" s="14" t="s">
        <v>34</v>
      </c>
      <c r="B27" s="15" t="s">
        <v>35</v>
      </c>
      <c r="C27" s="20" t="s">
        <v>36</v>
      </c>
      <c r="D27" s="17">
        <f>D28+D29+D30+D31</f>
        <v>1901400</v>
      </c>
      <c r="E27" s="17">
        <f>E28+E29+E30+E31</f>
        <v>280</v>
      </c>
      <c r="F27" s="17">
        <f>F28+F29+F30+F31</f>
        <v>1901680</v>
      </c>
    </row>
    <row r="28" spans="1:6" ht="141.75">
      <c r="A28" s="14" t="s">
        <v>37</v>
      </c>
      <c r="B28" s="19" t="s">
        <v>38</v>
      </c>
      <c r="C28" s="20" t="s">
        <v>39</v>
      </c>
      <c r="D28" s="17">
        <v>883600</v>
      </c>
      <c r="E28" s="17">
        <v>150</v>
      </c>
      <c r="F28" s="17">
        <f>E28+D28</f>
        <v>883750</v>
      </c>
    </row>
    <row r="29" spans="1:6" ht="157.5">
      <c r="A29" s="14" t="s">
        <v>40</v>
      </c>
      <c r="B29" s="19" t="s">
        <v>41</v>
      </c>
      <c r="C29" s="20" t="s">
        <v>42</v>
      </c>
      <c r="D29" s="17">
        <v>5400</v>
      </c>
      <c r="E29" s="17">
        <v>130</v>
      </c>
      <c r="F29" s="17">
        <f>E29+D29</f>
        <v>5530</v>
      </c>
    </row>
    <row r="30" spans="1:6" ht="141.75">
      <c r="A30" s="14" t="s">
        <v>43</v>
      </c>
      <c r="B30" s="19" t="s">
        <v>44</v>
      </c>
      <c r="C30" s="20" t="s">
        <v>45</v>
      </c>
      <c r="D30" s="17">
        <v>1147900</v>
      </c>
      <c r="E30" s="17">
        <v>0</v>
      </c>
      <c r="F30" s="17">
        <f>E30+D30</f>
        <v>1147900</v>
      </c>
    </row>
    <row r="31" spans="1:6" ht="141.75">
      <c r="A31" s="14" t="s">
        <v>46</v>
      </c>
      <c r="B31" s="19" t="s">
        <v>47</v>
      </c>
      <c r="C31" s="20" t="s">
        <v>48</v>
      </c>
      <c r="D31" s="17">
        <v>-135500</v>
      </c>
      <c r="E31" s="17">
        <v>0</v>
      </c>
      <c r="F31" s="17">
        <f>E31+D31</f>
        <v>-135500</v>
      </c>
    </row>
    <row r="32" spans="1:6" ht="22.5" customHeight="1">
      <c r="A32" s="14" t="s">
        <v>49</v>
      </c>
      <c r="B32" s="21" t="s">
        <v>50</v>
      </c>
      <c r="C32" s="16" t="s">
        <v>51</v>
      </c>
      <c r="D32" s="17">
        <f aca="true" t="shared" si="0" ref="D32:F33">D33</f>
        <v>2596</v>
      </c>
      <c r="E32" s="17">
        <f t="shared" si="0"/>
        <v>0</v>
      </c>
      <c r="F32" s="17">
        <f t="shared" si="0"/>
        <v>2596</v>
      </c>
    </row>
    <row r="33" spans="1:6" ht="24" customHeight="1">
      <c r="A33" s="14" t="s">
        <v>52</v>
      </c>
      <c r="B33" s="21" t="s">
        <v>53</v>
      </c>
      <c r="C33" s="22" t="s">
        <v>54</v>
      </c>
      <c r="D33" s="17">
        <f t="shared" si="0"/>
        <v>2596</v>
      </c>
      <c r="E33" s="17">
        <f t="shared" si="0"/>
        <v>0</v>
      </c>
      <c r="F33" s="17">
        <f t="shared" si="0"/>
        <v>2596</v>
      </c>
    </row>
    <row r="34" spans="1:6" ht="19.5" customHeight="1">
      <c r="A34" s="14" t="s">
        <v>55</v>
      </c>
      <c r="B34" s="21" t="s">
        <v>53</v>
      </c>
      <c r="C34" s="22" t="s">
        <v>56</v>
      </c>
      <c r="D34" s="17">
        <v>2596</v>
      </c>
      <c r="E34" s="17">
        <v>0</v>
      </c>
      <c r="F34" s="17">
        <f>E34+D34</f>
        <v>2596</v>
      </c>
    </row>
    <row r="35" spans="1:6" ht="21.75" customHeight="1">
      <c r="A35" s="14" t="s">
        <v>57</v>
      </c>
      <c r="B35" s="15" t="s">
        <v>58</v>
      </c>
      <c r="C35" s="16" t="s">
        <v>59</v>
      </c>
      <c r="D35" s="17">
        <f>D36+D41+D38</f>
        <v>168000</v>
      </c>
      <c r="E35" s="17">
        <f>E36+E41+E38</f>
        <v>0</v>
      </c>
      <c r="F35" s="17">
        <f>F36+F41+F38</f>
        <v>168000</v>
      </c>
    </row>
    <row r="36" spans="1:6" ht="15.75">
      <c r="A36" s="14" t="s">
        <v>60</v>
      </c>
      <c r="B36" s="15" t="s">
        <v>61</v>
      </c>
      <c r="C36" s="16" t="s">
        <v>62</v>
      </c>
      <c r="D36" s="17">
        <f>D37</f>
        <v>74000</v>
      </c>
      <c r="E36" s="17">
        <f>E37</f>
        <v>0</v>
      </c>
      <c r="F36" s="17">
        <f>F37</f>
        <v>74000</v>
      </c>
    </row>
    <row r="37" spans="1:6" ht="63">
      <c r="A37" s="14" t="s">
        <v>63</v>
      </c>
      <c r="B37" s="18" t="s">
        <v>64</v>
      </c>
      <c r="C37" s="16" t="s">
        <v>65</v>
      </c>
      <c r="D37" s="17">
        <v>74000</v>
      </c>
      <c r="E37" s="17">
        <v>0</v>
      </c>
      <c r="F37" s="17">
        <f>E37+D37</f>
        <v>74000</v>
      </c>
    </row>
    <row r="38" spans="1:6" ht="15.75">
      <c r="A38" s="14" t="s">
        <v>66</v>
      </c>
      <c r="B38" s="15" t="s">
        <v>67</v>
      </c>
      <c r="C38" s="16" t="s">
        <v>68</v>
      </c>
      <c r="D38" s="17">
        <f>D39+D40</f>
        <v>23000</v>
      </c>
      <c r="E38" s="17">
        <f>E39+E40</f>
        <v>0</v>
      </c>
      <c r="F38" s="17">
        <f>F39+F40</f>
        <v>23000</v>
      </c>
    </row>
    <row r="39" spans="1:6" ht="15.75">
      <c r="A39" s="14" t="s">
        <v>69</v>
      </c>
      <c r="B39" s="15" t="s">
        <v>70</v>
      </c>
      <c r="C39" s="16" t="s">
        <v>71</v>
      </c>
      <c r="D39" s="17">
        <v>3000</v>
      </c>
      <c r="E39" s="17">
        <v>0</v>
      </c>
      <c r="F39" s="17">
        <f>E39+D39</f>
        <v>3000</v>
      </c>
    </row>
    <row r="40" spans="1:6" ht="15.75">
      <c r="A40" s="14" t="s">
        <v>72</v>
      </c>
      <c r="B40" s="15" t="s">
        <v>73</v>
      </c>
      <c r="C40" s="16" t="s">
        <v>74</v>
      </c>
      <c r="D40" s="17">
        <v>20000</v>
      </c>
      <c r="E40" s="17">
        <v>0</v>
      </c>
      <c r="F40" s="17">
        <f>E40+D40</f>
        <v>20000</v>
      </c>
    </row>
    <row r="41" spans="1:6" ht="15.75">
      <c r="A41" s="14" t="s">
        <v>75</v>
      </c>
      <c r="B41" s="15" t="s">
        <v>76</v>
      </c>
      <c r="C41" s="16" t="s">
        <v>77</v>
      </c>
      <c r="D41" s="17">
        <f>D42+D43</f>
        <v>71000</v>
      </c>
      <c r="E41" s="17">
        <f>E42+E43</f>
        <v>0</v>
      </c>
      <c r="F41" s="17">
        <f>F42+F43</f>
        <v>71000</v>
      </c>
    </row>
    <row r="42" spans="1:6" ht="47.25">
      <c r="A42" s="14" t="s">
        <v>78</v>
      </c>
      <c r="B42" s="15" t="s">
        <v>79</v>
      </c>
      <c r="C42" s="16" t="s">
        <v>80</v>
      </c>
      <c r="D42" s="17">
        <v>53000</v>
      </c>
      <c r="E42" s="17">
        <v>0</v>
      </c>
      <c r="F42" s="17">
        <f>E42+D42</f>
        <v>53000</v>
      </c>
    </row>
    <row r="43" spans="1:6" ht="47.25">
      <c r="A43" s="14" t="s">
        <v>81</v>
      </c>
      <c r="B43" s="15" t="s">
        <v>82</v>
      </c>
      <c r="C43" s="16" t="s">
        <v>83</v>
      </c>
      <c r="D43" s="17">
        <v>18000</v>
      </c>
      <c r="E43" s="17">
        <v>0</v>
      </c>
      <c r="F43" s="17">
        <f>E43+D43</f>
        <v>18000</v>
      </c>
    </row>
    <row r="44" spans="1:6" ht="15.75">
      <c r="A44" s="14" t="s">
        <v>84</v>
      </c>
      <c r="B44" s="15" t="s">
        <v>85</v>
      </c>
      <c r="C44" s="16" t="s">
        <v>86</v>
      </c>
      <c r="D44" s="17">
        <f aca="true" t="shared" si="1" ref="D44:F45">D45</f>
        <v>12000</v>
      </c>
      <c r="E44" s="17">
        <f t="shared" si="1"/>
        <v>-4500</v>
      </c>
      <c r="F44" s="17">
        <f t="shared" si="1"/>
        <v>7500</v>
      </c>
    </row>
    <row r="45" spans="1:6" ht="63">
      <c r="A45" s="14" t="s">
        <v>87</v>
      </c>
      <c r="B45" s="15" t="s">
        <v>88</v>
      </c>
      <c r="C45" s="16" t="s">
        <v>89</v>
      </c>
      <c r="D45" s="17">
        <f t="shared" si="1"/>
        <v>12000</v>
      </c>
      <c r="E45" s="17">
        <f t="shared" si="1"/>
        <v>-4500</v>
      </c>
      <c r="F45" s="17">
        <f t="shared" si="1"/>
        <v>7500</v>
      </c>
    </row>
    <row r="46" spans="1:6" ht="94.5">
      <c r="A46" s="14" t="s">
        <v>90</v>
      </c>
      <c r="B46" s="15" t="s">
        <v>91</v>
      </c>
      <c r="C46" s="16" t="s">
        <v>92</v>
      </c>
      <c r="D46" s="17">
        <v>12000</v>
      </c>
      <c r="E46" s="17">
        <v>-4500</v>
      </c>
      <c r="F46" s="17">
        <f>E46+D46</f>
        <v>7500</v>
      </c>
    </row>
    <row r="47" spans="1:6" ht="47.25">
      <c r="A47" s="14" t="s">
        <v>93</v>
      </c>
      <c r="B47" s="15" t="s">
        <v>94</v>
      </c>
      <c r="C47" s="16" t="s">
        <v>95</v>
      </c>
      <c r="D47" s="17">
        <f>D48+D50</f>
        <v>1159964</v>
      </c>
      <c r="E47" s="17">
        <f>E48+E50</f>
        <v>4500</v>
      </c>
      <c r="F47" s="17">
        <f>F48+F50</f>
        <v>1164464</v>
      </c>
    </row>
    <row r="48" spans="1:6" ht="110.25">
      <c r="A48" s="14" t="s">
        <v>96</v>
      </c>
      <c r="B48" s="19" t="s">
        <v>97</v>
      </c>
      <c r="C48" s="16" t="s">
        <v>98</v>
      </c>
      <c r="D48" s="17">
        <f>D49</f>
        <v>893964</v>
      </c>
      <c r="E48" s="17">
        <f>E49</f>
        <v>-28164</v>
      </c>
      <c r="F48" s="17">
        <f>F49</f>
        <v>865800</v>
      </c>
    </row>
    <row r="49" spans="1:6" ht="47.25">
      <c r="A49" s="14" t="s">
        <v>99</v>
      </c>
      <c r="B49" s="21" t="s">
        <v>100</v>
      </c>
      <c r="C49" s="16" t="s">
        <v>101</v>
      </c>
      <c r="D49" s="17">
        <v>893964</v>
      </c>
      <c r="E49" s="17">
        <v>-28164</v>
      </c>
      <c r="F49" s="17">
        <f>E49+D49</f>
        <v>865800</v>
      </c>
    </row>
    <row r="50" spans="1:6" ht="110.25">
      <c r="A50" s="14" t="s">
        <v>102</v>
      </c>
      <c r="B50" s="18" t="s">
        <v>103</v>
      </c>
      <c r="C50" s="16" t="s">
        <v>104</v>
      </c>
      <c r="D50" s="17">
        <f>D51</f>
        <v>266000</v>
      </c>
      <c r="E50" s="17">
        <f>E51</f>
        <v>32664</v>
      </c>
      <c r="F50" s="17">
        <f>F51</f>
        <v>298664</v>
      </c>
    </row>
    <row r="51" spans="1:6" ht="94.5">
      <c r="A51" s="14" t="s">
        <v>105</v>
      </c>
      <c r="B51" s="15" t="s">
        <v>106</v>
      </c>
      <c r="C51" s="16" t="s">
        <v>107</v>
      </c>
      <c r="D51" s="17">
        <v>266000</v>
      </c>
      <c r="E51" s="17">
        <v>32664</v>
      </c>
      <c r="F51" s="17">
        <f>E51+D51</f>
        <v>298664</v>
      </c>
    </row>
    <row r="52" spans="1:6" ht="15.75">
      <c r="A52" s="14" t="s">
        <v>108</v>
      </c>
      <c r="B52" s="19" t="s">
        <v>109</v>
      </c>
      <c r="C52" s="20" t="s">
        <v>110</v>
      </c>
      <c r="D52" s="17">
        <f aca="true" t="shared" si="2" ref="D52:F53">D53</f>
        <v>34000</v>
      </c>
      <c r="E52" s="17">
        <f t="shared" si="2"/>
        <v>0</v>
      </c>
      <c r="F52" s="17">
        <f t="shared" si="2"/>
        <v>34000</v>
      </c>
    </row>
    <row r="53" spans="1:6" ht="15.75">
      <c r="A53" s="14" t="s">
        <v>111</v>
      </c>
      <c r="B53" s="19" t="s">
        <v>112</v>
      </c>
      <c r="C53" s="16" t="s">
        <v>113</v>
      </c>
      <c r="D53" s="17">
        <f t="shared" si="2"/>
        <v>34000</v>
      </c>
      <c r="E53" s="17">
        <f t="shared" si="2"/>
        <v>0</v>
      </c>
      <c r="F53" s="17">
        <f t="shared" si="2"/>
        <v>34000</v>
      </c>
    </row>
    <row r="54" spans="1:6" ht="31.5">
      <c r="A54" s="14" t="s">
        <v>114</v>
      </c>
      <c r="B54" s="19" t="s">
        <v>115</v>
      </c>
      <c r="C54" s="20" t="s">
        <v>116</v>
      </c>
      <c r="D54" s="17">
        <v>34000</v>
      </c>
      <c r="E54" s="17">
        <v>0</v>
      </c>
      <c r="F54" s="17">
        <f>E54+D54</f>
        <v>34000</v>
      </c>
    </row>
    <row r="55" spans="1:6" ht="15.75">
      <c r="A55" s="23" t="s">
        <v>117</v>
      </c>
      <c r="B55" s="24" t="s">
        <v>118</v>
      </c>
      <c r="C55" s="9" t="s">
        <v>119</v>
      </c>
      <c r="D55" s="25">
        <f>D56</f>
        <v>47026150.86</v>
      </c>
      <c r="E55" s="25">
        <f>E56</f>
        <v>2933649.48</v>
      </c>
      <c r="F55" s="25">
        <f>F56</f>
        <v>49959800.34</v>
      </c>
    </row>
    <row r="56" spans="1:6" ht="47.25">
      <c r="A56" s="14" t="s">
        <v>120</v>
      </c>
      <c r="B56" s="19" t="s">
        <v>121</v>
      </c>
      <c r="C56" s="26" t="s">
        <v>122</v>
      </c>
      <c r="D56" s="17">
        <f>D57+D61+D65+D59</f>
        <v>47026150.86</v>
      </c>
      <c r="E56" s="17">
        <f>E57+E61+E65+E59</f>
        <v>2933649.48</v>
      </c>
      <c r="F56" s="17">
        <f>F57+F61+F65+F59</f>
        <v>49959800.34</v>
      </c>
    </row>
    <row r="57" spans="1:6" ht="31.5">
      <c r="A57" s="14" t="s">
        <v>123</v>
      </c>
      <c r="B57" s="19" t="s">
        <v>124</v>
      </c>
      <c r="C57" s="27" t="s">
        <v>125</v>
      </c>
      <c r="D57" s="17">
        <f>D58</f>
        <v>30597000</v>
      </c>
      <c r="E57" s="17">
        <f>E58</f>
        <v>0</v>
      </c>
      <c r="F57" s="17">
        <f>F58</f>
        <v>30597000</v>
      </c>
    </row>
    <row r="58" spans="1:6" ht="47.25">
      <c r="A58" s="14" t="s">
        <v>126</v>
      </c>
      <c r="B58" s="19" t="s">
        <v>127</v>
      </c>
      <c r="C58" s="26" t="s">
        <v>128</v>
      </c>
      <c r="D58" s="17">
        <v>30597000</v>
      </c>
      <c r="E58" s="17"/>
      <c r="F58" s="17">
        <f>E58+D58</f>
        <v>30597000</v>
      </c>
    </row>
    <row r="59" spans="1:6" ht="45.75" customHeight="1">
      <c r="A59" s="14" t="s">
        <v>129</v>
      </c>
      <c r="B59" s="19" t="s">
        <v>130</v>
      </c>
      <c r="C59" s="26" t="s">
        <v>131</v>
      </c>
      <c r="D59" s="17">
        <f>D60</f>
        <v>1901000</v>
      </c>
      <c r="E59" s="17">
        <f>E60</f>
        <v>0</v>
      </c>
      <c r="F59" s="17">
        <f>F60</f>
        <v>1901000</v>
      </c>
    </row>
    <row r="60" spans="1:6" ht="37.5" customHeight="1">
      <c r="A60" s="14" t="s">
        <v>132</v>
      </c>
      <c r="B60" s="21" t="s">
        <v>133</v>
      </c>
      <c r="C60" s="26" t="s">
        <v>134</v>
      </c>
      <c r="D60" s="17">
        <v>1901000</v>
      </c>
      <c r="E60" s="17">
        <v>0</v>
      </c>
      <c r="F60" s="17">
        <f>E60+D60</f>
        <v>1901000</v>
      </c>
    </row>
    <row r="61" spans="1:6" ht="31.5">
      <c r="A61" s="14" t="s">
        <v>135</v>
      </c>
      <c r="B61" s="19" t="s">
        <v>136</v>
      </c>
      <c r="C61" s="27" t="s">
        <v>137</v>
      </c>
      <c r="D61" s="17">
        <f>D62+D63+D64</f>
        <v>277328</v>
      </c>
      <c r="E61" s="17">
        <f>E62+E63+E64</f>
        <v>-75350.51999999999</v>
      </c>
      <c r="F61" s="17">
        <f>F62+F63+F64</f>
        <v>201977.48</v>
      </c>
    </row>
    <row r="62" spans="1:6" ht="47.25">
      <c r="A62" s="14" t="s">
        <v>138</v>
      </c>
      <c r="B62" s="15" t="s">
        <v>139</v>
      </c>
      <c r="C62" s="27" t="s">
        <v>140</v>
      </c>
      <c r="D62" s="17">
        <v>5128</v>
      </c>
      <c r="E62" s="17">
        <v>7031.6</v>
      </c>
      <c r="F62" s="17">
        <f>E62+D62</f>
        <v>12159.6</v>
      </c>
    </row>
    <row r="63" spans="1:6" ht="63">
      <c r="A63" s="14" t="s">
        <v>141</v>
      </c>
      <c r="B63" s="15" t="s">
        <v>142</v>
      </c>
      <c r="C63" s="26" t="s">
        <v>143</v>
      </c>
      <c r="D63" s="17">
        <v>246900</v>
      </c>
      <c r="E63" s="17">
        <v>-82382.12</v>
      </c>
      <c r="F63" s="17">
        <f>E63+D63</f>
        <v>164517.88</v>
      </c>
    </row>
    <row r="64" spans="1:6" ht="47.25">
      <c r="A64" s="14" t="s">
        <v>144</v>
      </c>
      <c r="B64" s="15" t="s">
        <v>145</v>
      </c>
      <c r="C64" s="27" t="s">
        <v>146</v>
      </c>
      <c r="D64" s="17">
        <v>25300</v>
      </c>
      <c r="E64" s="17"/>
      <c r="F64" s="17">
        <f>E64+D64</f>
        <v>25300</v>
      </c>
    </row>
    <row r="65" spans="1:6" ht="15.75">
      <c r="A65" s="14" t="s">
        <v>147</v>
      </c>
      <c r="B65" s="28" t="s">
        <v>148</v>
      </c>
      <c r="C65" s="29" t="s">
        <v>149</v>
      </c>
      <c r="D65" s="17">
        <f>D66</f>
        <v>14250822.86</v>
      </c>
      <c r="E65" s="17">
        <f>E66</f>
        <v>3009000</v>
      </c>
      <c r="F65" s="17">
        <f>F66</f>
        <v>17259822.86</v>
      </c>
    </row>
    <row r="66" spans="1:6" ht="31.5">
      <c r="A66" s="14" t="s">
        <v>150</v>
      </c>
      <c r="B66" s="30" t="s">
        <v>151</v>
      </c>
      <c r="C66" s="29" t="s">
        <v>152</v>
      </c>
      <c r="D66" s="17">
        <v>14250822.86</v>
      </c>
      <c r="E66" s="17">
        <f>2646000+363000</f>
        <v>3009000</v>
      </c>
      <c r="F66" s="17">
        <f>E66+D66</f>
        <v>17259822.86</v>
      </c>
    </row>
    <row r="67" spans="1:6" ht="15.75">
      <c r="A67" s="35" t="s">
        <v>153</v>
      </c>
      <c r="B67" s="35"/>
      <c r="C67" s="35"/>
      <c r="D67" s="31">
        <f>D55+D20</f>
        <v>52363410.86</v>
      </c>
      <c r="E67" s="31">
        <f>E55+E20</f>
        <v>2933929.48</v>
      </c>
      <c r="F67" s="31">
        <f>F55+F20</f>
        <v>55297340.34</v>
      </c>
    </row>
    <row r="68" spans="1:6" ht="12.75">
      <c r="A68" s="36" t="s">
        <v>154</v>
      </c>
      <c r="B68" s="36"/>
      <c r="C68" s="36"/>
      <c r="D68" s="36"/>
      <c r="E68" s="36"/>
      <c r="F68" s="36"/>
    </row>
    <row r="70" ht="12.75">
      <c r="F70" s="32"/>
    </row>
  </sheetData>
  <sheetProtection selectLockedCells="1" selectUnlockedCells="1"/>
  <mergeCells count="18">
    <mergeCell ref="C8:F8"/>
    <mergeCell ref="C9:F9"/>
    <mergeCell ref="A13:F13"/>
    <mergeCell ref="A14:F14"/>
    <mergeCell ref="A67:C67"/>
    <mergeCell ref="A68:F68"/>
    <mergeCell ref="A17:A18"/>
    <mergeCell ref="B17:B18"/>
    <mergeCell ref="C17:C18"/>
    <mergeCell ref="D17:D18"/>
    <mergeCell ref="E17:E18"/>
    <mergeCell ref="F17:F18"/>
    <mergeCell ref="C1:F1"/>
    <mergeCell ref="C2:F2"/>
    <mergeCell ref="C3:F3"/>
    <mergeCell ref="C4:F4"/>
    <mergeCell ref="C6:F6"/>
    <mergeCell ref="C7:F7"/>
  </mergeCells>
  <printOptions/>
  <pageMargins left="1.062992125984252" right="0.5905511811023623" top="0.984251968503937" bottom="0.7874015748031497" header="0.5905511811023623" footer="0.5118110236220472"/>
  <pageSetup fitToHeight="0" fitToWidth="1" horizontalDpi="600" verticalDpi="600" orientation="portrait" paperSize="9" scale="73" r:id="rId1"/>
  <headerFooter differentFirst="1" alignWithMargins="0">
    <oddHeader>&amp;C&amp;P</oddHead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2022-12-16T11:01:49Z</cp:lastPrinted>
  <dcterms:created xsi:type="dcterms:W3CDTF">2022-02-04T14:05:22Z</dcterms:created>
  <dcterms:modified xsi:type="dcterms:W3CDTF">2022-12-16T11:01:59Z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D93552425A7A46C89FBF33AA36538974</vt:lpwstr>
  </property>
  <property fmtid="{D5CDD505-2E9C-101B-9397-08002B2CF9AE}" pid="3" name="KSOProductBuildVer">
    <vt:lpwstr>1049-11.2.0.11417</vt:lpwstr>
  </property>
</Properties>
</file>